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E18" i="1" l="1"/>
  <c r="E22" i="1"/>
  <c r="E36" i="1" l="1"/>
  <c r="E15" i="1"/>
  <c r="E12" i="1" s="1"/>
  <c r="E58" i="1" l="1"/>
  <c r="E52" i="1"/>
  <c r="E47" i="1"/>
  <c r="E29" i="1"/>
  <c r="E77" i="1" l="1"/>
  <c r="E28" i="1" l="1"/>
</calcChain>
</file>

<file path=xl/sharedStrings.xml><?xml version="1.0" encoding="utf-8"?>
<sst xmlns="http://schemas.openxmlformats.org/spreadsheetml/2006/main" count="77" uniqueCount="67">
  <si>
    <t>Учреждение</t>
  </si>
  <si>
    <t>руб.</t>
  </si>
  <si>
    <t>Наименование показателя</t>
  </si>
  <si>
    <t>Код по КОСГУ</t>
  </si>
  <si>
    <t>ПОСТУПЛЕНИЯ</t>
  </si>
  <si>
    <t>Поступления по текущим операциям - всего</t>
  </si>
  <si>
    <t>в том числе:</t>
  </si>
  <si>
    <t>по доходам от собственности</t>
  </si>
  <si>
    <t>из них:</t>
  </si>
  <si>
    <t>по доходам от оказания платных услуг (работ)</t>
  </si>
  <si>
    <t>субсидии на выполнение государственного (муниципального) задания</t>
  </si>
  <si>
    <t>от компенсации затрат учреждения</t>
  </si>
  <si>
    <t>по безвозмездным поступлениям от бюджетов</t>
  </si>
  <si>
    <t>субсидии</t>
  </si>
  <si>
    <t>гранты</t>
  </si>
  <si>
    <t>пожертвования</t>
  </si>
  <si>
    <t>основных средств</t>
  </si>
  <si>
    <t>нематериальных активов</t>
  </si>
  <si>
    <t>непроизведенных активов</t>
  </si>
  <si>
    <t>Выбытия по текущим операциям - всего</t>
  </si>
  <si>
    <t>за счет оплаты труда и начислений на выплаты по оплате труда</t>
  </si>
  <si>
    <t>за счет заработной платы</t>
  </si>
  <si>
    <t>за счет прочих выплат</t>
  </si>
  <si>
    <t>за счет начислений на выплаты по оплате труда</t>
  </si>
  <si>
    <t>за счет приобретения работ, услуг</t>
  </si>
  <si>
    <t>услуг связи</t>
  </si>
  <si>
    <t>транспортных услуг</t>
  </si>
  <si>
    <t>коммунальных услуг</t>
  </si>
  <si>
    <t>арендной платы за пользование имуществом</t>
  </si>
  <si>
    <t>работ, услуг по содержанию имущества</t>
  </si>
  <si>
    <t>прочих работ, услуг</t>
  </si>
  <si>
    <t>за счет безвозмездных перечислений бюджетам и международным организациям</t>
  </si>
  <si>
    <t>за счет перечислений наднациональным организациям и 
правительствам иностранных государств</t>
  </si>
  <si>
    <t>за счет перечислений международным организациям</t>
  </si>
  <si>
    <t>за счет прочих расходов</t>
  </si>
  <si>
    <t>Информация о поступлении и расходовании материальных и финансовых средств</t>
  </si>
  <si>
    <t>ФГБОУ ВО СПХФУ Минздрава России</t>
  </si>
  <si>
    <t>страхования</t>
  </si>
  <si>
    <t>стипендия</t>
  </si>
  <si>
    <t>для целей капитальных вложений</t>
  </si>
  <si>
    <t>Период</t>
  </si>
  <si>
    <t xml:space="preserve">Единица измерения </t>
  </si>
  <si>
    <t>штрафы, пени, неустойки, возмещения ущерба</t>
  </si>
  <si>
    <t>от приносмящей доход деятельности</t>
  </si>
  <si>
    <t>ВЫБЫТИЯ</t>
  </si>
  <si>
    <t>за счет социального обеспечения</t>
  </si>
  <si>
    <t>за счет пособий по социальной помощи населению в денежной форме</t>
  </si>
  <si>
    <t>за счет социальных пособий и компенсаций персоналу в денежной форме</t>
  </si>
  <si>
    <t>за счет уплаты налогов, пошлин и сборов</t>
  </si>
  <si>
    <t>за счет уплаты штрафов за нарушение законодательства о налогах и сборах, законодательства о страховых взносах</t>
  </si>
  <si>
    <t>за счет уплаты штрафов за нарушение законодательства о закупках и нарушение условий контрактов (договоров)</t>
  </si>
  <si>
    <t>за счет уплаты иных выплат текущего характера организациям</t>
  </si>
  <si>
    <t>Выбытия по инвестиционным операциям - всего</t>
  </si>
  <si>
    <t>материальных запасовдля целей капитальных инвестиций</t>
  </si>
  <si>
    <t>за счет приобретения товаров и материальных запасов</t>
  </si>
  <si>
    <t>лекарственных препаратов и материалов, применяемых в медицинских целях</t>
  </si>
  <si>
    <t>продуктов питания</t>
  </si>
  <si>
    <t>горюче-смазочных материалов</t>
  </si>
  <si>
    <t>строительных материалов</t>
  </si>
  <si>
    <t>мягкого инвентаря</t>
  </si>
  <si>
    <t>прочих материальных запасов</t>
  </si>
  <si>
    <t>материальных запасов однократного применения</t>
  </si>
  <si>
    <t>за счет пенсий, пособий, выплачиваемых работодателями, нанимателями бывшим работникам</t>
  </si>
  <si>
    <t>за счет уплаты других экономических санкций</t>
  </si>
  <si>
    <t>За 2023 год</t>
  </si>
  <si>
    <t>от компенсации затрат по арендным платежам</t>
  </si>
  <si>
    <t>152+162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</si>
</sst>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=0]&quot;-&quot;;General"/>
  </numFmts>
  <fonts count="13" x14ac:knownFonts="1">
    <font>
      <sz val="8"/>
      <name val="Arial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u/>
      <sz val="9"/>
      <name val="Arial"/>
      <family val="2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7FFFD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7FFFD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7FFFD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left"/>
    </xf>
    <xf numFmtId="1" fontId="0" fillId="2" borderId="6" xfId="0" applyNumberForma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top" wrapText="1"/>
    </xf>
    <xf numFmtId="1" fontId="1" fillId="2" borderId="2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10" fillId="4" borderId="1" xfId="0" applyFont="1" applyFill="1" applyBorder="1" applyAlignment="1">
      <alignment horizontal="center" vertical="center" wrapText="1"/>
    </xf>
    <xf numFmtId="1" fontId="1" fillId="6" borderId="16" xfId="0" applyNumberFormat="1" applyFont="1" applyFill="1" applyBorder="1" applyAlignment="1">
      <alignment horizontal="center"/>
    </xf>
    <xf numFmtId="1" fontId="0" fillId="6" borderId="16" xfId="0" applyNumberForma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wrapText="1" indent="4"/>
    </xf>
    <xf numFmtId="4" fontId="1" fillId="2" borderId="21" xfId="0" applyNumberFormat="1" applyFont="1" applyFill="1" applyBorder="1" applyAlignment="1">
      <alignment horizontal="right"/>
    </xf>
    <xf numFmtId="4" fontId="1" fillId="2" borderId="22" xfId="0" applyNumberFormat="1" applyFont="1" applyFill="1" applyBorder="1" applyAlignment="1">
      <alignment horizontal="right"/>
    </xf>
    <xf numFmtId="165" fontId="1" fillId="2" borderId="21" xfId="0" applyNumberFormat="1" applyFont="1" applyFill="1" applyBorder="1" applyAlignment="1">
      <alignment horizontal="center"/>
    </xf>
    <xf numFmtId="165" fontId="1" fillId="2" borderId="22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4" fontId="1" fillId="2" borderId="21" xfId="0" applyNumberFormat="1" applyFont="1" applyFill="1" applyBorder="1" applyAlignment="1">
      <alignment horizontal="center"/>
    </xf>
    <xf numFmtId="4" fontId="1" fillId="2" borderId="22" xfId="0" applyNumberFormat="1" applyFont="1" applyFill="1" applyBorder="1" applyAlignment="1">
      <alignment horizontal="center"/>
    </xf>
    <xf numFmtId="0" fontId="12" fillId="0" borderId="30" xfId="1" applyNumberFormat="1" applyFont="1" applyBorder="1" applyAlignment="1">
      <alignment vertical="top" wrapText="1" indent="4"/>
    </xf>
    <xf numFmtId="0" fontId="9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left" vertical="top" wrapText="1" indent="4"/>
    </xf>
    <xf numFmtId="0" fontId="5" fillId="3" borderId="13" xfId="0" applyFont="1" applyFill="1" applyBorder="1" applyAlignment="1">
      <alignment horizontal="left" vertical="top" wrapText="1" indent="4"/>
    </xf>
    <xf numFmtId="164" fontId="1" fillId="2" borderId="16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top" wrapText="1" indent="4"/>
    </xf>
    <xf numFmtId="0" fontId="5" fillId="2" borderId="13" xfId="0" applyFont="1" applyFill="1" applyBorder="1" applyAlignment="1">
      <alignment horizontal="left" vertical="top" wrapText="1" indent="4"/>
    </xf>
    <xf numFmtId="4" fontId="1" fillId="2" borderId="16" xfId="0" applyNumberFormat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164" fontId="1" fillId="0" borderId="21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center"/>
    </xf>
    <xf numFmtId="0" fontId="12" fillId="0" borderId="2" xfId="1" applyNumberFormat="1" applyFont="1" applyBorder="1" applyAlignment="1">
      <alignment horizontal="center" vertical="top" wrapText="1"/>
    </xf>
    <xf numFmtId="0" fontId="12" fillId="0" borderId="32" xfId="1" applyNumberFormat="1" applyFont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0" fontId="3" fillId="5" borderId="3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164" fontId="11" fillId="6" borderId="16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left" wrapText="1" indent="2"/>
    </xf>
    <xf numFmtId="0" fontId="1" fillId="3" borderId="7" xfId="0" applyFont="1" applyFill="1" applyBorder="1" applyAlignment="1">
      <alignment horizontal="left" wrapText="1" indent="2"/>
    </xf>
    <xf numFmtId="0" fontId="4" fillId="3" borderId="4" xfId="0" applyFont="1" applyFill="1" applyBorder="1" applyAlignment="1">
      <alignment horizontal="left" vertical="top" wrapText="1" indent="2"/>
    </xf>
    <xf numFmtId="0" fontId="4" fillId="3" borderId="15" xfId="0" applyFont="1" applyFill="1" applyBorder="1" applyAlignment="1">
      <alignment horizontal="left" vertical="top" wrapText="1" indent="2"/>
    </xf>
    <xf numFmtId="0" fontId="10" fillId="4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 wrapText="1"/>
    </xf>
    <xf numFmtId="0" fontId="11" fillId="5" borderId="13" xfId="0" applyFont="1" applyFill="1" applyBorder="1" applyAlignment="1">
      <alignment horizontal="center" vertical="top" wrapText="1"/>
    </xf>
    <xf numFmtId="164" fontId="1" fillId="6" borderId="16" xfId="0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horizontal="left"/>
    </xf>
    <xf numFmtId="1" fontId="1" fillId="2" borderId="2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64" fontId="1" fillId="2" borderId="25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left" vertical="top" wrapText="1" indent="2"/>
    </xf>
    <xf numFmtId="0" fontId="4" fillId="3" borderId="13" xfId="0" applyFont="1" applyFill="1" applyBorder="1" applyAlignment="1">
      <alignment horizontal="left" vertical="top" wrapText="1" indent="2"/>
    </xf>
    <xf numFmtId="164" fontId="1" fillId="0" borderId="16" xfId="0" applyNumberFormat="1" applyFont="1" applyFill="1" applyBorder="1" applyAlignment="1">
      <alignment horizontal="right"/>
    </xf>
    <xf numFmtId="0" fontId="5" fillId="3" borderId="8" xfId="0" applyFont="1" applyFill="1" applyBorder="1" applyAlignment="1">
      <alignment horizontal="left" wrapText="1" indent="4"/>
    </xf>
    <xf numFmtId="0" fontId="5" fillId="3" borderId="7" xfId="0" applyFont="1" applyFill="1" applyBorder="1" applyAlignment="1">
      <alignment horizontal="left" wrapText="1" indent="4"/>
    </xf>
    <xf numFmtId="0" fontId="5" fillId="3" borderId="10" xfId="0" applyFont="1" applyFill="1" applyBorder="1" applyAlignment="1">
      <alignment horizontal="left" wrapText="1" indent="4"/>
    </xf>
    <xf numFmtId="0" fontId="5" fillId="3" borderId="14" xfId="0" applyFont="1" applyFill="1" applyBorder="1" applyAlignment="1">
      <alignment horizontal="left" wrapText="1" indent="4"/>
    </xf>
    <xf numFmtId="0" fontId="6" fillId="2" borderId="0" xfId="0" applyFont="1" applyFill="1" applyAlignment="1">
      <alignment horizontal="right"/>
    </xf>
    <xf numFmtId="0" fontId="0" fillId="0" borderId="0" xfId="0" applyAlignment="1"/>
    <xf numFmtId="164" fontId="1" fillId="2" borderId="21" xfId="0" applyNumberFormat="1" applyFont="1" applyFill="1" applyBorder="1" applyAlignment="1">
      <alignment horizontal="right"/>
    </xf>
    <xf numFmtId="164" fontId="1" fillId="2" borderId="22" xfId="0" applyNumberFormat="1" applyFont="1" applyFill="1" applyBorder="1" applyAlignment="1">
      <alignment horizontal="right"/>
    </xf>
    <xf numFmtId="4" fontId="1" fillId="2" borderId="25" xfId="0" applyNumberFormat="1" applyFont="1" applyFill="1" applyBorder="1" applyAlignment="1">
      <alignment horizontal="right"/>
    </xf>
    <xf numFmtId="4" fontId="1" fillId="2" borderId="26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top" wrapText="1" indent="2"/>
    </xf>
    <xf numFmtId="0" fontId="5" fillId="3" borderId="6" xfId="0" applyFont="1" applyFill="1" applyBorder="1" applyAlignment="1">
      <alignment horizontal="left" wrapText="1" indent="4"/>
    </xf>
    <xf numFmtId="164" fontId="1" fillId="0" borderId="25" xfId="0" applyNumberFormat="1" applyFont="1" applyFill="1" applyBorder="1" applyAlignment="1">
      <alignment horizontal="right"/>
    </xf>
    <xf numFmtId="164" fontId="1" fillId="0" borderId="26" xfId="0" applyNumberFormat="1" applyFont="1" applyFill="1" applyBorder="1" applyAlignment="1">
      <alignment horizontal="right"/>
    </xf>
    <xf numFmtId="164" fontId="1" fillId="0" borderId="27" xfId="0" applyNumberFormat="1" applyFont="1" applyFill="1" applyBorder="1" applyAlignment="1">
      <alignment horizontal="right"/>
    </xf>
    <xf numFmtId="164" fontId="1" fillId="0" borderId="28" xfId="0" applyNumberFormat="1" applyFont="1" applyFill="1" applyBorder="1" applyAlignment="1">
      <alignment horizontal="right"/>
    </xf>
    <xf numFmtId="0" fontId="5" fillId="3" borderId="12" xfId="0" applyFont="1" applyFill="1" applyBorder="1" applyAlignment="1">
      <alignment horizontal="left" vertical="top" wrapText="1" indent="4"/>
    </xf>
    <xf numFmtId="0" fontId="5" fillId="3" borderId="15" xfId="0" applyFont="1" applyFill="1" applyBorder="1" applyAlignment="1">
      <alignment horizontal="left" vertical="top" wrapText="1" indent="4"/>
    </xf>
    <xf numFmtId="164" fontId="1" fillId="0" borderId="21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left" vertical="top" wrapText="1" indent="4"/>
    </xf>
    <xf numFmtId="0" fontId="5" fillId="3" borderId="3" xfId="0" applyFont="1" applyFill="1" applyBorder="1" applyAlignment="1">
      <alignment horizontal="left" vertical="top" wrapText="1" indent="4"/>
    </xf>
    <xf numFmtId="0" fontId="4" fillId="3" borderId="11" xfId="0" applyFont="1" applyFill="1" applyBorder="1" applyAlignment="1">
      <alignment horizontal="left" vertical="top" wrapText="1" indent="2"/>
    </xf>
    <xf numFmtId="0" fontId="3" fillId="5" borderId="17" xfId="0" applyFont="1" applyFill="1" applyBorder="1" applyAlignment="1">
      <alignment vertical="top" wrapText="1"/>
    </xf>
    <xf numFmtId="0" fontId="3" fillId="5" borderId="18" xfId="0" applyFont="1" applyFill="1" applyBorder="1" applyAlignment="1">
      <alignment vertical="top" wrapText="1"/>
    </xf>
    <xf numFmtId="0" fontId="11" fillId="6" borderId="16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top" wrapText="1" indent="4"/>
    </xf>
    <xf numFmtId="0" fontId="1" fillId="3" borderId="6" xfId="0" applyFont="1" applyFill="1" applyBorder="1" applyAlignment="1">
      <alignment horizontal="left" wrapText="1" indent="2"/>
    </xf>
    <xf numFmtId="0" fontId="4" fillId="3" borderId="12" xfId="0" applyFont="1" applyFill="1" applyBorder="1" applyAlignment="1">
      <alignment horizontal="left" vertical="top" wrapText="1" indent="2"/>
    </xf>
    <xf numFmtId="0" fontId="5" fillId="3" borderId="5" xfId="0" applyFont="1" applyFill="1" applyBorder="1" applyAlignment="1">
      <alignment horizontal="left" wrapText="1" indent="4"/>
    </xf>
    <xf numFmtId="1" fontId="0" fillId="2" borderId="23" xfId="0" applyNumberFormat="1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4" fontId="1" fillId="2" borderId="27" xfId="0" applyNumberFormat="1" applyFont="1" applyFill="1" applyBorder="1" applyAlignment="1">
      <alignment horizontal="right"/>
    </xf>
    <xf numFmtId="4" fontId="1" fillId="2" borderId="28" xfId="0" applyNumberFormat="1" applyFont="1" applyFill="1" applyBorder="1" applyAlignment="1">
      <alignment horizontal="right"/>
    </xf>
    <xf numFmtId="165" fontId="1" fillId="2" borderId="16" xfId="0" applyNumberFormat="1" applyFont="1" applyFill="1" applyBorder="1" applyAlignment="1">
      <alignment horizontal="right"/>
    </xf>
    <xf numFmtId="0" fontId="5" fillId="3" borderId="9" xfId="0" applyFont="1" applyFill="1" applyBorder="1" applyAlignment="1">
      <alignment horizontal="left" vertical="top" wrapText="1" indent="4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2" fillId="0" borderId="16" xfId="1" applyNumberFormat="1" applyFont="1" applyBorder="1" applyAlignment="1">
      <alignment vertical="top" wrapText="1" indent="4"/>
    </xf>
    <xf numFmtId="0" fontId="12" fillId="0" borderId="31" xfId="1" applyNumberFormat="1" applyFont="1" applyBorder="1" applyAlignment="1">
      <alignment vertical="top" wrapText="1" indent="4"/>
    </xf>
    <xf numFmtId="0" fontId="1" fillId="2" borderId="16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5" fillId="3" borderId="29" xfId="0" applyFont="1" applyFill="1" applyBorder="1" applyAlignment="1">
      <alignment horizontal="left" vertical="top" wrapText="1" indent="4"/>
    </xf>
    <xf numFmtId="0" fontId="5" fillId="3" borderId="14" xfId="0" applyFont="1" applyFill="1" applyBorder="1" applyAlignment="1">
      <alignment horizontal="left" vertical="top" wrapText="1" indent="4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99"/>
  <sheetViews>
    <sheetView tabSelected="1" topLeftCell="A15" zoomScale="120" zoomScaleNormal="120" workbookViewId="0">
      <selection activeCell="E81" sqref="E81:F81"/>
    </sheetView>
  </sheetViews>
  <sheetFormatPr defaultColWidth="10.5" defaultRowHeight="11.45" customHeight="1" outlineLevelRow="1" x14ac:dyDescent="0.2"/>
  <cols>
    <col min="1" max="1" width="54.83203125" style="5" customWidth="1"/>
    <col min="2" max="2" width="14" style="5" customWidth="1"/>
    <col min="3" max="3" width="11.5" style="5" customWidth="1"/>
    <col min="4" max="4" width="11.6640625" style="5" customWidth="1"/>
    <col min="5" max="5" width="14" style="5" customWidth="1"/>
    <col min="6" max="6" width="25.6640625" style="5" customWidth="1"/>
    <col min="7" max="16384" width="10.5" style="3"/>
  </cols>
  <sheetData>
    <row r="1" spans="1:6" ht="12" customHeight="1" x14ac:dyDescent="0.2">
      <c r="A1" s="1"/>
      <c r="B1" s="1"/>
      <c r="C1" s="1"/>
      <c r="D1" s="2"/>
      <c r="E1" s="2"/>
      <c r="F1" s="2"/>
    </row>
    <row r="2" spans="1:6" ht="12" customHeight="1" x14ac:dyDescent="0.2">
      <c r="A2" s="36" t="s">
        <v>35</v>
      </c>
      <c r="B2" s="36"/>
      <c r="C2" s="36"/>
      <c r="D2" s="36"/>
      <c r="E2" s="36"/>
      <c r="F2" s="36"/>
    </row>
    <row r="3" spans="1:6" ht="11.1" customHeight="1" x14ac:dyDescent="0.2">
      <c r="A3" s="2"/>
      <c r="B3" s="2"/>
      <c r="C3" s="2"/>
      <c r="D3" s="2"/>
      <c r="E3" s="4"/>
      <c r="F3" s="4"/>
    </row>
    <row r="4" spans="1:6" ht="11.1" customHeight="1" x14ac:dyDescent="0.2">
      <c r="A4" s="2"/>
      <c r="B4" s="2"/>
      <c r="C4" s="2"/>
      <c r="D4" s="50"/>
      <c r="E4" s="50"/>
      <c r="F4" s="2"/>
    </row>
    <row r="5" spans="1:6" ht="21.75" customHeight="1" x14ac:dyDescent="0.2">
      <c r="A5" s="16" t="s">
        <v>0</v>
      </c>
      <c r="B5" s="51" t="s">
        <v>36</v>
      </c>
      <c r="C5" s="51"/>
      <c r="D5" s="51"/>
      <c r="E5" s="51"/>
      <c r="F5" s="51"/>
    </row>
    <row r="6" spans="1:6" ht="13.5" customHeight="1" x14ac:dyDescent="0.2">
      <c r="A6" s="17" t="s">
        <v>41</v>
      </c>
      <c r="B6" s="52" t="s">
        <v>1</v>
      </c>
      <c r="C6" s="52"/>
      <c r="D6" s="18"/>
      <c r="E6" s="19"/>
      <c r="F6" s="19"/>
    </row>
    <row r="7" spans="1:6" ht="14.25" customHeight="1" x14ac:dyDescent="0.2">
      <c r="A7" s="17" t="s">
        <v>40</v>
      </c>
      <c r="B7" s="66">
        <v>2024</v>
      </c>
      <c r="C7" s="66"/>
      <c r="D7" s="18"/>
      <c r="E7" s="19"/>
      <c r="F7" s="19"/>
    </row>
    <row r="8" spans="1:6" ht="11.1" customHeight="1" x14ac:dyDescent="0.2">
      <c r="A8" s="2"/>
      <c r="B8" s="2"/>
      <c r="C8" s="2"/>
      <c r="D8" s="2"/>
      <c r="E8" s="2"/>
      <c r="F8" s="2"/>
    </row>
    <row r="9" spans="1:6" s="5" customFormat="1" ht="31.5" customHeight="1" x14ac:dyDescent="0.2">
      <c r="A9" s="60" t="s">
        <v>2</v>
      </c>
      <c r="B9" s="60"/>
      <c r="C9" s="60"/>
      <c r="D9" s="20" t="s">
        <v>3</v>
      </c>
      <c r="E9" s="60" t="s">
        <v>64</v>
      </c>
      <c r="F9" s="60"/>
    </row>
    <row r="10" spans="1:6" s="5" customFormat="1" ht="11.1" customHeight="1" x14ac:dyDescent="0.2">
      <c r="A10" s="61">
        <v>1</v>
      </c>
      <c r="B10" s="61"/>
      <c r="C10" s="61"/>
      <c r="D10" s="6">
        <v>2</v>
      </c>
      <c r="E10" s="62">
        <v>3</v>
      </c>
      <c r="F10" s="62"/>
    </row>
    <row r="11" spans="1:6" s="5" customFormat="1" ht="12" customHeight="1" outlineLevel="1" x14ac:dyDescent="0.2">
      <c r="A11" s="63" t="s">
        <v>4</v>
      </c>
      <c r="B11" s="63"/>
      <c r="C11" s="64"/>
      <c r="D11" s="23"/>
      <c r="E11" s="65"/>
      <c r="F11" s="65"/>
    </row>
    <row r="12" spans="1:6" s="5" customFormat="1" ht="12" customHeight="1" outlineLevel="1" x14ac:dyDescent="0.2">
      <c r="A12" s="53" t="s">
        <v>5</v>
      </c>
      <c r="B12" s="53"/>
      <c r="C12" s="54"/>
      <c r="D12" s="21">
        <v>100</v>
      </c>
      <c r="E12" s="55">
        <f>E13+E15+E22+E21</f>
        <v>938295773.25</v>
      </c>
      <c r="F12" s="55"/>
    </row>
    <row r="13" spans="1:6" s="5" customFormat="1" ht="11.1" customHeight="1" outlineLevel="1" x14ac:dyDescent="0.2">
      <c r="A13" s="56" t="s">
        <v>6</v>
      </c>
      <c r="B13" s="56"/>
      <c r="C13" s="57"/>
      <c r="D13" s="67">
        <v>120</v>
      </c>
      <c r="E13" s="69">
        <v>2450883.2000000002</v>
      </c>
      <c r="F13" s="70"/>
    </row>
    <row r="14" spans="1:6" s="5" customFormat="1" ht="12" customHeight="1" outlineLevel="1" x14ac:dyDescent="0.2">
      <c r="A14" s="58" t="s">
        <v>7</v>
      </c>
      <c r="B14" s="58"/>
      <c r="C14" s="59"/>
      <c r="D14" s="68"/>
      <c r="E14" s="71"/>
      <c r="F14" s="72"/>
    </row>
    <row r="15" spans="1:6" s="5" customFormat="1" ht="12" customHeight="1" outlineLevel="1" x14ac:dyDescent="0.2">
      <c r="A15" s="73" t="s">
        <v>9</v>
      </c>
      <c r="B15" s="73"/>
      <c r="C15" s="74"/>
      <c r="D15" s="8">
        <v>130</v>
      </c>
      <c r="E15" s="75">
        <f>E16+E18+E19+E20</f>
        <v>818446676.22000003</v>
      </c>
      <c r="F15" s="75"/>
    </row>
    <row r="16" spans="1:6" s="5" customFormat="1" ht="11.1" customHeight="1" outlineLevel="1" x14ac:dyDescent="0.2">
      <c r="A16" s="76" t="s">
        <v>8</v>
      </c>
      <c r="B16" s="76"/>
      <c r="C16" s="77"/>
      <c r="D16" s="67">
        <v>131</v>
      </c>
      <c r="E16" s="69">
        <v>426070600</v>
      </c>
      <c r="F16" s="70"/>
    </row>
    <row r="17" spans="1:6" s="5" customFormat="1" ht="11.1" customHeight="1" outlineLevel="1" x14ac:dyDescent="0.2">
      <c r="A17" s="78" t="s">
        <v>10</v>
      </c>
      <c r="B17" s="78"/>
      <c r="C17" s="79"/>
      <c r="D17" s="68"/>
      <c r="E17" s="71"/>
      <c r="F17" s="72"/>
    </row>
    <row r="18" spans="1:6" s="5" customFormat="1" ht="11.1" customHeight="1" outlineLevel="1" x14ac:dyDescent="0.2">
      <c r="A18" s="25" t="s">
        <v>43</v>
      </c>
      <c r="B18" s="25"/>
      <c r="C18" s="25"/>
      <c r="D18" s="13">
        <v>131</v>
      </c>
      <c r="E18" s="82">
        <f>394481168.64-6342486</f>
        <v>388138682.63999999</v>
      </c>
      <c r="F18" s="83"/>
    </row>
    <row r="19" spans="1:6" s="5" customFormat="1" ht="11.1" customHeight="1" outlineLevel="1" x14ac:dyDescent="0.2">
      <c r="A19" s="25" t="s">
        <v>11</v>
      </c>
      <c r="B19" s="25"/>
      <c r="C19" s="25"/>
      <c r="D19" s="8">
        <v>134</v>
      </c>
      <c r="E19" s="42">
        <v>3610952.86</v>
      </c>
      <c r="F19" s="42"/>
    </row>
    <row r="20" spans="1:6" s="5" customFormat="1" ht="11.1" customHeight="1" outlineLevel="1" x14ac:dyDescent="0.2">
      <c r="A20" s="25" t="s">
        <v>65</v>
      </c>
      <c r="B20" s="25"/>
      <c r="C20" s="25"/>
      <c r="D20" s="8">
        <v>135</v>
      </c>
      <c r="E20" s="26">
        <v>626440.72</v>
      </c>
      <c r="F20" s="27"/>
    </row>
    <row r="21" spans="1:6" s="5" customFormat="1" ht="12" customHeight="1" outlineLevel="1" x14ac:dyDescent="0.2">
      <c r="A21" s="98" t="s">
        <v>42</v>
      </c>
      <c r="B21" s="98"/>
      <c r="C21" s="59"/>
      <c r="D21" s="8">
        <v>140</v>
      </c>
      <c r="E21" s="39">
        <v>5657889.7599999998</v>
      </c>
      <c r="F21" s="39"/>
    </row>
    <row r="22" spans="1:6" s="5" customFormat="1" ht="12" customHeight="1" outlineLevel="1" x14ac:dyDescent="0.2">
      <c r="A22" s="73" t="s">
        <v>12</v>
      </c>
      <c r="B22" s="73"/>
      <c r="C22" s="74"/>
      <c r="D22" s="8">
        <v>150</v>
      </c>
      <c r="E22" s="42">
        <f>E23+E25+E26</f>
        <v>111740324.06999999</v>
      </c>
      <c r="F22" s="42"/>
    </row>
    <row r="23" spans="1:6" s="5" customFormat="1" ht="11.1" customHeight="1" outlineLevel="1" x14ac:dyDescent="0.2">
      <c r="A23" s="76" t="s">
        <v>8</v>
      </c>
      <c r="B23" s="76"/>
      <c r="C23" s="77"/>
      <c r="D23" s="67" t="s">
        <v>66</v>
      </c>
      <c r="E23" s="84">
        <v>93264847</v>
      </c>
      <c r="F23" s="85"/>
    </row>
    <row r="24" spans="1:6" s="5" customFormat="1" ht="11.1" customHeight="1" outlineLevel="1" x14ac:dyDescent="0.2">
      <c r="A24" s="96" t="s">
        <v>13</v>
      </c>
      <c r="B24" s="96"/>
      <c r="C24" s="93"/>
      <c r="D24" s="68"/>
      <c r="E24" s="109"/>
      <c r="F24" s="110"/>
    </row>
    <row r="25" spans="1:6" s="5" customFormat="1" ht="11.1" customHeight="1" outlineLevel="1" x14ac:dyDescent="0.2">
      <c r="A25" s="97" t="s">
        <v>14</v>
      </c>
      <c r="B25" s="97"/>
      <c r="C25" s="38"/>
      <c r="D25" s="8">
        <v>152</v>
      </c>
      <c r="E25" s="42">
        <v>13408678.390000001</v>
      </c>
      <c r="F25" s="42"/>
    </row>
    <row r="26" spans="1:6" s="5" customFormat="1" ht="11.1" customHeight="1" outlineLevel="1" x14ac:dyDescent="0.2">
      <c r="A26" s="78" t="s">
        <v>15</v>
      </c>
      <c r="B26" s="78"/>
      <c r="C26" s="79"/>
      <c r="D26" s="12">
        <v>155</v>
      </c>
      <c r="E26" s="84">
        <v>5066798.68</v>
      </c>
      <c r="F26" s="85"/>
    </row>
    <row r="27" spans="1:6" ht="12.95" customHeight="1" x14ac:dyDescent="0.2">
      <c r="A27" s="101" t="s">
        <v>44</v>
      </c>
      <c r="B27" s="101"/>
      <c r="C27" s="101"/>
      <c r="D27" s="24"/>
      <c r="E27" s="102"/>
      <c r="F27" s="102"/>
    </row>
    <row r="28" spans="1:6" s="5" customFormat="1" ht="12" customHeight="1" outlineLevel="1" x14ac:dyDescent="0.2">
      <c r="A28" s="99" t="s">
        <v>19</v>
      </c>
      <c r="B28" s="99"/>
      <c r="C28" s="100"/>
      <c r="D28" s="22">
        <v>200</v>
      </c>
      <c r="E28" s="55">
        <f>E29+E36+E47+E58+E77+E52+E67</f>
        <v>936573594.41000009</v>
      </c>
      <c r="F28" s="55"/>
    </row>
    <row r="29" spans="1:6" s="5" customFormat="1" ht="11.1" customHeight="1" outlineLevel="1" x14ac:dyDescent="0.2">
      <c r="A29" s="104" t="s">
        <v>6</v>
      </c>
      <c r="B29" s="104"/>
      <c r="C29" s="57"/>
      <c r="D29" s="107">
        <v>210</v>
      </c>
      <c r="E29" s="84">
        <f>E31+E33+E34</f>
        <v>618382561.45000005</v>
      </c>
      <c r="F29" s="85"/>
    </row>
    <row r="30" spans="1:6" s="5" customFormat="1" ht="12" customHeight="1" outlineLevel="1" x14ac:dyDescent="0.2">
      <c r="A30" s="105" t="s">
        <v>20</v>
      </c>
      <c r="B30" s="105"/>
      <c r="C30" s="59"/>
      <c r="D30" s="108"/>
      <c r="E30" s="109"/>
      <c r="F30" s="110"/>
    </row>
    <row r="31" spans="1:6" s="5" customFormat="1" ht="11.1" customHeight="1" outlineLevel="1" x14ac:dyDescent="0.2">
      <c r="A31" s="106" t="s">
        <v>8</v>
      </c>
      <c r="B31" s="106"/>
      <c r="C31" s="77"/>
      <c r="D31" s="67">
        <v>211</v>
      </c>
      <c r="E31" s="69">
        <v>476752222.48000002</v>
      </c>
      <c r="F31" s="70"/>
    </row>
    <row r="32" spans="1:6" s="5" customFormat="1" ht="11.1" customHeight="1" outlineLevel="1" x14ac:dyDescent="0.2">
      <c r="A32" s="103" t="s">
        <v>21</v>
      </c>
      <c r="B32" s="103"/>
      <c r="C32" s="93"/>
      <c r="D32" s="68"/>
      <c r="E32" s="71"/>
      <c r="F32" s="72"/>
    </row>
    <row r="33" spans="1:6" s="5" customFormat="1" ht="11.1" customHeight="1" outlineLevel="1" x14ac:dyDescent="0.2">
      <c r="A33" s="37" t="s">
        <v>22</v>
      </c>
      <c r="B33" s="37"/>
      <c r="C33" s="38"/>
      <c r="D33" s="9">
        <v>212</v>
      </c>
      <c r="E33" s="39">
        <v>166800</v>
      </c>
      <c r="F33" s="39"/>
    </row>
    <row r="34" spans="1:6" s="5" customFormat="1" ht="11.1" customHeight="1" outlineLevel="1" x14ac:dyDescent="0.2">
      <c r="A34" s="37" t="s">
        <v>23</v>
      </c>
      <c r="B34" s="37"/>
      <c r="C34" s="38"/>
      <c r="D34" s="9">
        <v>213</v>
      </c>
      <c r="E34" s="39">
        <v>141463538.97</v>
      </c>
      <c r="F34" s="39"/>
    </row>
    <row r="35" spans="1:6" s="5" customFormat="1" ht="11.1" customHeight="1" outlineLevel="1" x14ac:dyDescent="0.2">
      <c r="A35" s="40"/>
      <c r="B35" s="40"/>
      <c r="C35" s="41"/>
      <c r="D35" s="10"/>
      <c r="E35" s="111"/>
      <c r="F35" s="111"/>
    </row>
    <row r="36" spans="1:6" s="5" customFormat="1" ht="12" customHeight="1" outlineLevel="1" x14ac:dyDescent="0.2">
      <c r="A36" s="86" t="s">
        <v>24</v>
      </c>
      <c r="B36" s="86"/>
      <c r="C36" s="74"/>
      <c r="D36" s="9">
        <v>220</v>
      </c>
      <c r="E36" s="39">
        <f>E37+E39+E40+E41+E42+E43+E44+E45</f>
        <v>188340715.52999997</v>
      </c>
      <c r="F36" s="39"/>
    </row>
    <row r="37" spans="1:6" s="5" customFormat="1" ht="11.1" customHeight="1" outlineLevel="1" x14ac:dyDescent="0.2">
      <c r="A37" s="106" t="s">
        <v>8</v>
      </c>
      <c r="B37" s="106"/>
      <c r="C37" s="77"/>
      <c r="D37" s="67">
        <v>221</v>
      </c>
      <c r="E37" s="69">
        <v>3160114.47</v>
      </c>
      <c r="F37" s="70"/>
    </row>
    <row r="38" spans="1:6" s="5" customFormat="1" ht="11.1" customHeight="1" outlineLevel="1" x14ac:dyDescent="0.2">
      <c r="A38" s="103" t="s">
        <v>25</v>
      </c>
      <c r="B38" s="103"/>
      <c r="C38" s="93"/>
      <c r="D38" s="68"/>
      <c r="E38" s="71"/>
      <c r="F38" s="72"/>
    </row>
    <row r="39" spans="1:6" s="5" customFormat="1" ht="11.1" customHeight="1" outlineLevel="1" x14ac:dyDescent="0.2">
      <c r="A39" s="37" t="s">
        <v>26</v>
      </c>
      <c r="B39" s="37"/>
      <c r="C39" s="38"/>
      <c r="D39" s="9">
        <v>222</v>
      </c>
      <c r="E39" s="39">
        <v>3961948.48</v>
      </c>
      <c r="F39" s="39"/>
    </row>
    <row r="40" spans="1:6" s="5" customFormat="1" ht="11.1" customHeight="1" outlineLevel="1" x14ac:dyDescent="0.2">
      <c r="A40" s="37" t="s">
        <v>27</v>
      </c>
      <c r="B40" s="37"/>
      <c r="C40" s="38"/>
      <c r="D40" s="9">
        <v>223</v>
      </c>
      <c r="E40" s="39">
        <v>38583982.100000001</v>
      </c>
      <c r="F40" s="39"/>
    </row>
    <row r="41" spans="1:6" s="5" customFormat="1" ht="11.1" customHeight="1" outlineLevel="1" x14ac:dyDescent="0.2">
      <c r="A41" s="37" t="s">
        <v>28</v>
      </c>
      <c r="B41" s="37"/>
      <c r="C41" s="38"/>
      <c r="D41" s="9">
        <v>224</v>
      </c>
      <c r="E41" s="39">
        <v>1365635.98</v>
      </c>
      <c r="F41" s="39"/>
    </row>
    <row r="42" spans="1:6" s="5" customFormat="1" ht="11.1" customHeight="1" outlineLevel="1" x14ac:dyDescent="0.2">
      <c r="A42" s="37" t="s">
        <v>29</v>
      </c>
      <c r="B42" s="37"/>
      <c r="C42" s="38"/>
      <c r="D42" s="9">
        <v>225</v>
      </c>
      <c r="E42" s="39">
        <v>81537287.140000001</v>
      </c>
      <c r="F42" s="39"/>
    </row>
    <row r="43" spans="1:6" s="5" customFormat="1" ht="11.1" customHeight="1" outlineLevel="1" x14ac:dyDescent="0.2">
      <c r="A43" s="37" t="s">
        <v>30</v>
      </c>
      <c r="B43" s="37"/>
      <c r="C43" s="38"/>
      <c r="D43" s="9">
        <v>226</v>
      </c>
      <c r="E43" s="39">
        <v>59641458.659999996</v>
      </c>
      <c r="F43" s="39"/>
    </row>
    <row r="44" spans="1:6" s="5" customFormat="1" ht="11.1" customHeight="1" outlineLevel="1" x14ac:dyDescent="0.2">
      <c r="A44" s="40" t="s">
        <v>37</v>
      </c>
      <c r="B44" s="40"/>
      <c r="C44" s="41"/>
      <c r="D44" s="10">
        <v>227</v>
      </c>
      <c r="E44" s="42">
        <v>90288.7</v>
      </c>
      <c r="F44" s="42"/>
    </row>
    <row r="45" spans="1:6" s="5" customFormat="1" ht="11.1" customHeight="1" outlineLevel="1" x14ac:dyDescent="0.2">
      <c r="A45" s="40" t="s">
        <v>39</v>
      </c>
      <c r="B45" s="40"/>
      <c r="C45" s="41"/>
      <c r="D45" s="10">
        <v>228</v>
      </c>
      <c r="E45" s="26">
        <v>0</v>
      </c>
      <c r="F45" s="27"/>
    </row>
    <row r="46" spans="1:6" s="5" customFormat="1" ht="11.1" customHeight="1" outlineLevel="1" x14ac:dyDescent="0.2">
      <c r="A46" s="11"/>
      <c r="B46" s="14"/>
      <c r="C46" s="14"/>
      <c r="D46" s="10"/>
      <c r="E46" s="28"/>
      <c r="F46" s="29"/>
    </row>
    <row r="47" spans="1:6" s="5" customFormat="1" ht="12" customHeight="1" outlineLevel="1" x14ac:dyDescent="0.2">
      <c r="A47" s="86" t="s">
        <v>31</v>
      </c>
      <c r="B47" s="86"/>
      <c r="C47" s="74"/>
      <c r="D47" s="9">
        <v>250</v>
      </c>
      <c r="E47" s="39">
        <f>E50</f>
        <v>0</v>
      </c>
      <c r="F47" s="39"/>
    </row>
    <row r="48" spans="1:6" s="5" customFormat="1" ht="11.1" customHeight="1" outlineLevel="1" x14ac:dyDescent="0.2">
      <c r="A48" s="87" t="s">
        <v>8</v>
      </c>
      <c r="B48" s="87"/>
      <c r="C48" s="77"/>
      <c r="D48" s="107">
        <v>252</v>
      </c>
      <c r="E48" s="113"/>
      <c r="F48" s="114"/>
    </row>
    <row r="49" spans="1:6" s="5" customFormat="1" ht="21.95" customHeight="1" outlineLevel="1" x14ac:dyDescent="0.2">
      <c r="A49" s="112" t="s">
        <v>32</v>
      </c>
      <c r="B49" s="112"/>
      <c r="C49" s="93"/>
      <c r="D49" s="108"/>
      <c r="E49" s="115"/>
      <c r="F49" s="116"/>
    </row>
    <row r="50" spans="1:6" s="5" customFormat="1" ht="11.1" customHeight="1" outlineLevel="1" x14ac:dyDescent="0.2">
      <c r="A50" s="37" t="s">
        <v>33</v>
      </c>
      <c r="B50" s="37"/>
      <c r="C50" s="38"/>
      <c r="D50" s="9">
        <v>253</v>
      </c>
      <c r="E50" s="75"/>
      <c r="F50" s="75"/>
    </row>
    <row r="51" spans="1:6" s="5" customFormat="1" ht="11.1" customHeight="1" outlineLevel="1" x14ac:dyDescent="0.2">
      <c r="A51" s="43"/>
      <c r="B51" s="44"/>
      <c r="C51" s="45"/>
      <c r="D51" s="9"/>
      <c r="E51" s="46"/>
      <c r="F51" s="47"/>
    </row>
    <row r="52" spans="1:6" s="5" customFormat="1" ht="12" customHeight="1" outlineLevel="1" x14ac:dyDescent="0.2">
      <c r="A52" s="86" t="s">
        <v>45</v>
      </c>
      <c r="B52" s="86"/>
      <c r="C52" s="74"/>
      <c r="D52" s="9">
        <v>260</v>
      </c>
      <c r="E52" s="75">
        <f>E53+E56+E55</f>
        <v>11745645.57</v>
      </c>
      <c r="F52" s="75"/>
    </row>
    <row r="53" spans="1:6" s="5" customFormat="1" ht="11.1" customHeight="1" outlineLevel="1" x14ac:dyDescent="0.2">
      <c r="A53" s="87" t="s">
        <v>8</v>
      </c>
      <c r="B53" s="87"/>
      <c r="C53" s="77"/>
      <c r="D53" s="67">
        <v>262</v>
      </c>
      <c r="E53" s="88">
        <v>9750470</v>
      </c>
      <c r="F53" s="89"/>
    </row>
    <row r="54" spans="1:6" s="5" customFormat="1" ht="11.1" customHeight="1" outlineLevel="1" x14ac:dyDescent="0.2">
      <c r="A54" s="92" t="s">
        <v>46</v>
      </c>
      <c r="B54" s="92"/>
      <c r="C54" s="93"/>
      <c r="D54" s="68"/>
      <c r="E54" s="90"/>
      <c r="F54" s="91"/>
    </row>
    <row r="55" spans="1:6" s="5" customFormat="1" ht="21" customHeight="1" outlineLevel="1" x14ac:dyDescent="0.2">
      <c r="A55" s="92" t="s">
        <v>62</v>
      </c>
      <c r="B55" s="92"/>
      <c r="C55" s="93"/>
      <c r="D55" s="15">
        <v>264</v>
      </c>
      <c r="E55" s="94">
        <v>2840.61</v>
      </c>
      <c r="F55" s="95"/>
    </row>
    <row r="56" spans="1:6" s="5" customFormat="1" ht="11.1" customHeight="1" outlineLevel="1" x14ac:dyDescent="0.2">
      <c r="A56" s="92" t="s">
        <v>47</v>
      </c>
      <c r="B56" s="92"/>
      <c r="C56" s="93"/>
      <c r="D56" s="8">
        <v>266</v>
      </c>
      <c r="E56" s="94">
        <v>1992334.96</v>
      </c>
      <c r="F56" s="95"/>
    </row>
    <row r="57" spans="1:6" s="5" customFormat="1" ht="11.1" customHeight="1" outlineLevel="1" x14ac:dyDescent="0.2">
      <c r="A57" s="43"/>
      <c r="B57" s="44"/>
      <c r="C57" s="45"/>
      <c r="D57" s="8"/>
      <c r="E57" s="46"/>
      <c r="F57" s="47"/>
    </row>
    <row r="58" spans="1:6" s="5" customFormat="1" ht="12" customHeight="1" outlineLevel="1" x14ac:dyDescent="0.2">
      <c r="A58" s="86" t="s">
        <v>34</v>
      </c>
      <c r="B58" s="86"/>
      <c r="C58" s="74"/>
      <c r="D58" s="9">
        <v>290</v>
      </c>
      <c r="E58" s="75">
        <f>E59+E61+E62+E64+E65+E63</f>
        <v>67936916.75</v>
      </c>
      <c r="F58" s="75"/>
    </row>
    <row r="59" spans="1:6" s="5" customFormat="1" ht="11.1" customHeight="1" outlineLevel="1" x14ac:dyDescent="0.2">
      <c r="A59" s="87" t="s">
        <v>8</v>
      </c>
      <c r="B59" s="87"/>
      <c r="C59" s="77"/>
      <c r="D59" s="67">
        <v>291</v>
      </c>
      <c r="E59" s="88">
        <v>4814467.32</v>
      </c>
      <c r="F59" s="89"/>
    </row>
    <row r="60" spans="1:6" s="5" customFormat="1" ht="11.1" customHeight="1" outlineLevel="1" x14ac:dyDescent="0.2">
      <c r="A60" s="122" t="s">
        <v>48</v>
      </c>
      <c r="B60" s="122"/>
      <c r="C60" s="123"/>
      <c r="D60" s="68"/>
      <c r="E60" s="90"/>
      <c r="F60" s="91"/>
    </row>
    <row r="61" spans="1:6" s="5" customFormat="1" ht="27" customHeight="1" outlineLevel="1" x14ac:dyDescent="0.2">
      <c r="A61" s="117" t="s">
        <v>49</v>
      </c>
      <c r="B61" s="117"/>
      <c r="C61" s="117"/>
      <c r="D61" s="8">
        <v>292</v>
      </c>
      <c r="E61" s="94">
        <v>288228.77</v>
      </c>
      <c r="F61" s="95"/>
    </row>
    <row r="62" spans="1:6" s="5" customFormat="1" ht="27.75" customHeight="1" outlineLevel="1" x14ac:dyDescent="0.2">
      <c r="A62" s="117" t="s">
        <v>50</v>
      </c>
      <c r="B62" s="117"/>
      <c r="C62" s="117"/>
      <c r="D62" s="8">
        <v>293</v>
      </c>
      <c r="E62" s="94">
        <v>14942.92</v>
      </c>
      <c r="F62" s="95"/>
    </row>
    <row r="63" spans="1:6" s="5" customFormat="1" ht="10.5" customHeight="1" outlineLevel="1" x14ac:dyDescent="0.2">
      <c r="A63" s="92" t="s">
        <v>63</v>
      </c>
      <c r="B63" s="92"/>
      <c r="C63" s="93"/>
      <c r="D63" s="8">
        <v>295</v>
      </c>
      <c r="E63" s="94">
        <v>1250</v>
      </c>
      <c r="F63" s="95"/>
    </row>
    <row r="64" spans="1:6" s="5" customFormat="1" ht="11.1" customHeight="1" outlineLevel="1" x14ac:dyDescent="0.2">
      <c r="A64" s="92" t="s">
        <v>38</v>
      </c>
      <c r="B64" s="92"/>
      <c r="C64" s="93"/>
      <c r="D64" s="8">
        <v>296</v>
      </c>
      <c r="E64" s="94">
        <v>62580347.740000002</v>
      </c>
      <c r="F64" s="95"/>
    </row>
    <row r="65" spans="1:6" s="5" customFormat="1" ht="11.1" customHeight="1" outlineLevel="1" x14ac:dyDescent="0.2">
      <c r="A65" s="118" t="s">
        <v>51</v>
      </c>
      <c r="B65" s="118"/>
      <c r="C65" s="118"/>
      <c r="D65" s="8">
        <v>297</v>
      </c>
      <c r="E65" s="94">
        <v>237680</v>
      </c>
      <c r="F65" s="95"/>
    </row>
    <row r="66" spans="1:6" s="5" customFormat="1" ht="11.1" customHeight="1" outlineLevel="1" x14ac:dyDescent="0.2">
      <c r="A66" s="48"/>
      <c r="B66" s="48"/>
      <c r="C66" s="49"/>
      <c r="D66" s="8"/>
      <c r="E66" s="46"/>
      <c r="F66" s="47"/>
    </row>
    <row r="67" spans="1:6" s="5" customFormat="1" ht="12" customHeight="1" outlineLevel="1" x14ac:dyDescent="0.2">
      <c r="A67" s="86" t="s">
        <v>54</v>
      </c>
      <c r="B67" s="86"/>
      <c r="C67" s="74"/>
      <c r="D67" s="9">
        <v>340</v>
      </c>
      <c r="E67" s="39">
        <v>23012844.5</v>
      </c>
      <c r="F67" s="39"/>
    </row>
    <row r="68" spans="1:6" s="5" customFormat="1" ht="11.1" customHeight="1" outlineLevel="1" x14ac:dyDescent="0.2">
      <c r="A68" s="106" t="s">
        <v>8</v>
      </c>
      <c r="B68" s="106"/>
      <c r="C68" s="77"/>
      <c r="D68" s="67">
        <v>341</v>
      </c>
      <c r="E68" s="69">
        <v>72736</v>
      </c>
      <c r="F68" s="70"/>
    </row>
    <row r="69" spans="1:6" s="5" customFormat="1" ht="11.1" customHeight="1" outlineLevel="1" x14ac:dyDescent="0.2">
      <c r="A69" s="35" t="s">
        <v>55</v>
      </c>
      <c r="B69" s="35"/>
      <c r="C69" s="35"/>
      <c r="D69" s="68"/>
      <c r="E69" s="71"/>
      <c r="F69" s="72"/>
    </row>
    <row r="70" spans="1:6" s="5" customFormat="1" ht="11.1" customHeight="1" outlineLevel="1" x14ac:dyDescent="0.2">
      <c r="A70" s="37" t="s">
        <v>56</v>
      </c>
      <c r="B70" s="37"/>
      <c r="C70" s="38"/>
      <c r="D70" s="9">
        <v>342</v>
      </c>
      <c r="E70" s="39"/>
      <c r="F70" s="39"/>
    </row>
    <row r="71" spans="1:6" s="5" customFormat="1" ht="11.1" customHeight="1" outlineLevel="1" x14ac:dyDescent="0.2">
      <c r="A71" s="37" t="s">
        <v>57</v>
      </c>
      <c r="B71" s="37"/>
      <c r="C71" s="38"/>
      <c r="D71" s="9">
        <v>343</v>
      </c>
      <c r="E71" s="39">
        <v>893975.34</v>
      </c>
      <c r="F71" s="39"/>
    </row>
    <row r="72" spans="1:6" s="5" customFormat="1" ht="11.1" customHeight="1" outlineLevel="1" x14ac:dyDescent="0.2">
      <c r="A72" s="37" t="s">
        <v>58</v>
      </c>
      <c r="B72" s="37"/>
      <c r="C72" s="38"/>
      <c r="D72" s="9">
        <v>344</v>
      </c>
      <c r="E72" s="39">
        <v>858588.96</v>
      </c>
      <c r="F72" s="39"/>
    </row>
    <row r="73" spans="1:6" s="5" customFormat="1" ht="11.1" customHeight="1" outlineLevel="1" x14ac:dyDescent="0.2">
      <c r="A73" s="37" t="s">
        <v>59</v>
      </c>
      <c r="B73" s="37"/>
      <c r="C73" s="38"/>
      <c r="D73" s="9">
        <v>345</v>
      </c>
      <c r="E73" s="39">
        <v>335248</v>
      </c>
      <c r="F73" s="39"/>
    </row>
    <row r="74" spans="1:6" s="5" customFormat="1" ht="11.1" customHeight="1" outlineLevel="1" x14ac:dyDescent="0.2">
      <c r="A74" s="37" t="s">
        <v>60</v>
      </c>
      <c r="B74" s="37"/>
      <c r="C74" s="38"/>
      <c r="D74" s="9">
        <v>346</v>
      </c>
      <c r="E74" s="39">
        <v>17776949.309999999</v>
      </c>
      <c r="F74" s="39"/>
    </row>
    <row r="75" spans="1:6" s="5" customFormat="1" ht="11.1" customHeight="1" outlineLevel="1" x14ac:dyDescent="0.2">
      <c r="A75" s="40" t="s">
        <v>61</v>
      </c>
      <c r="B75" s="40"/>
      <c r="C75" s="41"/>
      <c r="D75" s="10">
        <v>349</v>
      </c>
      <c r="E75" s="42">
        <v>3075346.89</v>
      </c>
      <c r="F75" s="42"/>
    </row>
    <row r="76" spans="1:6" s="5" customFormat="1" ht="11.1" customHeight="1" outlineLevel="1" x14ac:dyDescent="0.2">
      <c r="A76" s="30"/>
      <c r="B76" s="31"/>
      <c r="C76" s="32"/>
      <c r="D76" s="10"/>
      <c r="E76" s="33"/>
      <c r="F76" s="34"/>
    </row>
    <row r="77" spans="1:6" s="5" customFormat="1" ht="12" customHeight="1" outlineLevel="1" x14ac:dyDescent="0.2">
      <c r="A77" s="120" t="s">
        <v>52</v>
      </c>
      <c r="B77" s="120"/>
      <c r="C77" s="121"/>
      <c r="D77" s="10"/>
      <c r="E77" s="39">
        <f>E79+E83</f>
        <v>27154910.609999999</v>
      </c>
      <c r="F77" s="39"/>
    </row>
    <row r="78" spans="1:6" s="5" customFormat="1" ht="11.1" customHeight="1" outlineLevel="1" x14ac:dyDescent="0.2">
      <c r="A78" s="104" t="s">
        <v>6</v>
      </c>
      <c r="B78" s="104"/>
      <c r="C78" s="57"/>
      <c r="D78" s="7"/>
      <c r="E78" s="119"/>
      <c r="F78" s="119"/>
    </row>
    <row r="79" spans="1:6" s="5" customFormat="1" ht="11.1" customHeight="1" outlineLevel="1" x14ac:dyDescent="0.2">
      <c r="A79" s="87" t="s">
        <v>8</v>
      </c>
      <c r="B79" s="87"/>
      <c r="C79" s="77"/>
      <c r="D79" s="67">
        <v>310</v>
      </c>
      <c r="E79" s="69">
        <v>27096870.609999999</v>
      </c>
      <c r="F79" s="70"/>
    </row>
    <row r="80" spans="1:6" s="5" customFormat="1" ht="11.1" customHeight="1" outlineLevel="1" x14ac:dyDescent="0.2">
      <c r="A80" s="92" t="s">
        <v>16</v>
      </c>
      <c r="B80" s="92"/>
      <c r="C80" s="93"/>
      <c r="D80" s="68"/>
      <c r="E80" s="71"/>
      <c r="F80" s="72"/>
    </row>
    <row r="81" spans="1:6" s="5" customFormat="1" ht="11.1" customHeight="1" outlineLevel="1" x14ac:dyDescent="0.2">
      <c r="A81" s="37" t="s">
        <v>17</v>
      </c>
      <c r="B81" s="37"/>
      <c r="C81" s="38"/>
      <c r="D81" s="9">
        <v>320</v>
      </c>
      <c r="E81" s="111"/>
      <c r="F81" s="111"/>
    </row>
    <row r="82" spans="1:6" s="5" customFormat="1" ht="11.1" customHeight="1" outlineLevel="1" x14ac:dyDescent="0.2">
      <c r="A82" s="37" t="s">
        <v>18</v>
      </c>
      <c r="B82" s="37"/>
      <c r="C82" s="38"/>
      <c r="D82" s="9">
        <v>330</v>
      </c>
      <c r="E82" s="111"/>
      <c r="F82" s="111"/>
    </row>
    <row r="83" spans="1:6" s="5" customFormat="1" ht="11.1" customHeight="1" outlineLevel="1" x14ac:dyDescent="0.2">
      <c r="A83" s="37" t="s">
        <v>53</v>
      </c>
      <c r="B83" s="37"/>
      <c r="C83" s="38"/>
      <c r="D83" s="9">
        <v>347</v>
      </c>
      <c r="E83" s="39">
        <v>58040</v>
      </c>
      <c r="F83" s="39"/>
    </row>
    <row r="84" spans="1:6" ht="10.5" customHeight="1" x14ac:dyDescent="0.2">
      <c r="A84" s="2"/>
      <c r="B84" s="2"/>
      <c r="C84" s="2"/>
      <c r="D84" s="2"/>
      <c r="E84" s="2"/>
      <c r="F84" s="2"/>
    </row>
    <row r="85" spans="1:6" s="5" customFormat="1" ht="12" customHeight="1" x14ac:dyDescent="0.2">
      <c r="A85" s="80"/>
      <c r="B85" s="81"/>
      <c r="C85" s="81"/>
      <c r="D85" s="81"/>
      <c r="E85" s="81"/>
      <c r="F85" s="81"/>
    </row>
    <row r="86" spans="1:6" ht="11.1" customHeight="1" x14ac:dyDescent="0.2">
      <c r="A86" s="2"/>
      <c r="B86" s="2"/>
      <c r="C86" s="2"/>
      <c r="D86" s="2"/>
      <c r="E86" s="2"/>
      <c r="F86" s="2"/>
    </row>
    <row r="96" spans="1:6" ht="11.1" customHeight="1" x14ac:dyDescent="0.2"/>
    <row r="97" ht="11.1" customHeight="1" x14ac:dyDescent="0.2"/>
    <row r="98" ht="11.1" customHeight="1" x14ac:dyDescent="0.2"/>
    <row r="99" ht="11.1" customHeight="1" x14ac:dyDescent="0.2"/>
  </sheetData>
  <mergeCells count="155">
    <mergeCell ref="D16:D17"/>
    <mergeCell ref="E16:F17"/>
    <mergeCell ref="D23:D24"/>
    <mergeCell ref="E23:F24"/>
    <mergeCell ref="A55:C55"/>
    <mergeCell ref="E55:F55"/>
    <mergeCell ref="A63:C63"/>
    <mergeCell ref="E63:F63"/>
    <mergeCell ref="A83:C83"/>
    <mergeCell ref="E83:F83"/>
    <mergeCell ref="A80:C80"/>
    <mergeCell ref="A81:C81"/>
    <mergeCell ref="E81:F81"/>
    <mergeCell ref="A82:C82"/>
    <mergeCell ref="E82:F82"/>
    <mergeCell ref="A78:C78"/>
    <mergeCell ref="E78:F78"/>
    <mergeCell ref="A79:C79"/>
    <mergeCell ref="D79:D80"/>
    <mergeCell ref="E79:F80"/>
    <mergeCell ref="A77:C77"/>
    <mergeCell ref="E77:F77"/>
    <mergeCell ref="A59:C59"/>
    <mergeCell ref="A60:C60"/>
    <mergeCell ref="A67:C67"/>
    <mergeCell ref="E67:F67"/>
    <mergeCell ref="A68:C68"/>
    <mergeCell ref="D68:D69"/>
    <mergeCell ref="E68:F69"/>
    <mergeCell ref="A47:C47"/>
    <mergeCell ref="E47:F47"/>
    <mergeCell ref="A48:C48"/>
    <mergeCell ref="A49:C49"/>
    <mergeCell ref="D48:D49"/>
    <mergeCell ref="E48:F49"/>
    <mergeCell ref="A58:C58"/>
    <mergeCell ref="E58:F58"/>
    <mergeCell ref="A50:C50"/>
    <mergeCell ref="E50:F50"/>
    <mergeCell ref="A64:C64"/>
    <mergeCell ref="E64:F64"/>
    <mergeCell ref="E65:F65"/>
    <mergeCell ref="D59:D60"/>
    <mergeCell ref="E59:F60"/>
    <mergeCell ref="E62:F62"/>
    <mergeCell ref="A61:C61"/>
    <mergeCell ref="A62:C62"/>
    <mergeCell ref="A65:C65"/>
    <mergeCell ref="A44:C44"/>
    <mergeCell ref="E44:F44"/>
    <mergeCell ref="A41:C41"/>
    <mergeCell ref="E41:F41"/>
    <mergeCell ref="A42:C42"/>
    <mergeCell ref="E42:F42"/>
    <mergeCell ref="A43:C43"/>
    <mergeCell ref="E43:F43"/>
    <mergeCell ref="A45:C45"/>
    <mergeCell ref="E45:F45"/>
    <mergeCell ref="A38:C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D37:D38"/>
    <mergeCell ref="E37:F38"/>
    <mergeCell ref="E27:F27"/>
    <mergeCell ref="A32:C32"/>
    <mergeCell ref="A33:C33"/>
    <mergeCell ref="E33:F33"/>
    <mergeCell ref="A34:C34"/>
    <mergeCell ref="E34:F34"/>
    <mergeCell ref="A29:C29"/>
    <mergeCell ref="A30:C30"/>
    <mergeCell ref="A31:C31"/>
    <mergeCell ref="D29:D30"/>
    <mergeCell ref="D31:D32"/>
    <mergeCell ref="E31:F32"/>
    <mergeCell ref="E29:F30"/>
    <mergeCell ref="A85:F85"/>
    <mergeCell ref="A19:C19"/>
    <mergeCell ref="A18:C18"/>
    <mergeCell ref="E18:F18"/>
    <mergeCell ref="A26:C26"/>
    <mergeCell ref="E26:F26"/>
    <mergeCell ref="A52:C52"/>
    <mergeCell ref="E52:F52"/>
    <mergeCell ref="A53:C53"/>
    <mergeCell ref="D53:D54"/>
    <mergeCell ref="E53:F54"/>
    <mergeCell ref="A54:C54"/>
    <mergeCell ref="A56:C56"/>
    <mergeCell ref="E56:F56"/>
    <mergeCell ref="E61:F61"/>
    <mergeCell ref="A23:C23"/>
    <mergeCell ref="A24:C24"/>
    <mergeCell ref="A25:C25"/>
    <mergeCell ref="E25:F25"/>
    <mergeCell ref="E19:F19"/>
    <mergeCell ref="A21:C21"/>
    <mergeCell ref="E21:F21"/>
    <mergeCell ref="A22:C22"/>
    <mergeCell ref="E22:F22"/>
    <mergeCell ref="E73:F73"/>
    <mergeCell ref="D4:E4"/>
    <mergeCell ref="B5:F5"/>
    <mergeCell ref="B6:C6"/>
    <mergeCell ref="A12:C12"/>
    <mergeCell ref="E12:F12"/>
    <mergeCell ref="A13:C13"/>
    <mergeCell ref="A14:C14"/>
    <mergeCell ref="A9:C9"/>
    <mergeCell ref="E9:F9"/>
    <mergeCell ref="A10:C10"/>
    <mergeCell ref="E10:F10"/>
    <mergeCell ref="A11:C11"/>
    <mergeCell ref="E11:F11"/>
    <mergeCell ref="B7:C7"/>
    <mergeCell ref="D13:D14"/>
    <mergeCell ref="E13:F14"/>
    <mergeCell ref="A15:C15"/>
    <mergeCell ref="E15:F15"/>
    <mergeCell ref="A16:C16"/>
    <mergeCell ref="A17:C17"/>
    <mergeCell ref="A28:C28"/>
    <mergeCell ref="E28:F28"/>
    <mergeCell ref="A27:C27"/>
    <mergeCell ref="A20:C20"/>
    <mergeCell ref="E20:F20"/>
    <mergeCell ref="E46:F46"/>
    <mergeCell ref="A76:C76"/>
    <mergeCell ref="E76:F76"/>
    <mergeCell ref="A69:C69"/>
    <mergeCell ref="A2:F2"/>
    <mergeCell ref="A74:C74"/>
    <mergeCell ref="E74:F74"/>
    <mergeCell ref="A75:C75"/>
    <mergeCell ref="E75:F75"/>
    <mergeCell ref="A51:C51"/>
    <mergeCell ref="E51:F51"/>
    <mergeCell ref="A57:C57"/>
    <mergeCell ref="E57:F57"/>
    <mergeCell ref="A66:C66"/>
    <mergeCell ref="E66:F66"/>
    <mergeCell ref="A70:C70"/>
    <mergeCell ref="E70:F70"/>
    <mergeCell ref="A71:C71"/>
    <mergeCell ref="E71:F71"/>
    <mergeCell ref="A72:C72"/>
    <mergeCell ref="E72:F72"/>
    <mergeCell ref="A73:C73"/>
  </mergeCells>
  <pageMargins left="0.75" right="1" top="0.75" bottom="1" header="0.5" footer="0.5"/>
  <pageSetup paperSize="9" scale="8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peo2</dc:creator>
  <cp:lastModifiedBy>GBuh</cp:lastModifiedBy>
  <cp:lastPrinted>2019-09-03T08:40:14Z</cp:lastPrinted>
  <dcterms:created xsi:type="dcterms:W3CDTF">2019-09-03T09:42:10Z</dcterms:created>
  <dcterms:modified xsi:type="dcterms:W3CDTF">2025-04-16T06:51:19Z</dcterms:modified>
</cp:coreProperties>
</file>